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7" sheetId="2" r:id="rId1"/>
  </sheets>
  <definedNames>
    <definedName name="_xlnm.Print_Area" localSheetId="0">'Lot 7'!$A$1:$M$26</definedName>
  </definedNames>
  <calcPr calcId="162913"/>
</workbook>
</file>

<file path=xl/calcChain.xml><?xml version="1.0" encoding="utf-8"?>
<calcChain xmlns="http://schemas.openxmlformats.org/spreadsheetml/2006/main">
  <c r="W13" i="2" l="1"/>
  <c r="X13" i="2" s="1"/>
  <c r="U13" i="2"/>
  <c r="V13" i="2" s="1"/>
  <c r="P13" i="2"/>
  <c r="Q13" i="2" s="1"/>
  <c r="J13" i="2"/>
  <c r="L13" i="2" s="1"/>
  <c r="U12" i="2" l="1"/>
  <c r="V12" i="2" s="1"/>
  <c r="U11" i="2"/>
  <c r="V11" i="2" s="1"/>
  <c r="U10" i="2"/>
  <c r="V10" i="2" s="1"/>
  <c r="U9" i="2"/>
  <c r="V9" i="2" s="1"/>
  <c r="P12" i="2"/>
  <c r="Q12" i="2" s="1"/>
  <c r="P11" i="2"/>
  <c r="Q11" i="2" s="1"/>
  <c r="P10" i="2"/>
  <c r="Q10" i="2" s="1"/>
  <c r="P9" i="2"/>
  <c r="Q9" i="2" s="1"/>
  <c r="J12" i="2"/>
  <c r="L12" i="2" s="1"/>
  <c r="J11" i="2"/>
  <c r="L11" i="2" s="1"/>
  <c r="J10" i="2"/>
  <c r="L10" i="2" s="1"/>
  <c r="J9" i="2"/>
  <c r="L9" i="2" s="1"/>
  <c r="W11" i="2" l="1"/>
  <c r="X11" i="2" s="1"/>
  <c r="W9" i="2"/>
  <c r="X9" i="2" s="1"/>
  <c r="W12" i="2"/>
  <c r="X12" i="2" s="1"/>
  <c r="W10" i="2"/>
  <c r="X10" i="2" s="1"/>
  <c r="X14" i="2" l="1"/>
</calcChain>
</file>

<file path=xl/sharedStrings.xml><?xml version="1.0" encoding="utf-8"?>
<sst xmlns="http://schemas.openxmlformats.org/spreadsheetml/2006/main" count="46" uniqueCount="46">
  <si>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</si>
  <si>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</si>
  <si>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</si>
  <si>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</si>
  <si>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</si>
  <si>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</si>
  <si>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</si>
  <si>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</si>
  <si>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</si>
  <si>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</si>
  <si>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</si>
  <si>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</si>
  <si>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Intitulé du sous-lot</t>
  </si>
  <si>
    <t>N° du sous-lot</t>
  </si>
  <si>
    <t>Longueur + ou - 240 mm
Taille XS 5/6</t>
  </si>
  <si>
    <t>Longueur + ou - 240 mm
Taille S 6/7</t>
  </si>
  <si>
    <t>Longueur + ou - 240 mm
Taille M 7/8</t>
  </si>
  <si>
    <t>Longueur + ou - 240 mm
Taille L 8/9</t>
  </si>
  <si>
    <t>Longueur + ou - 240 mm
Taille XL 9/10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</si>
  <si>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</si>
  <si>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</si>
  <si>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</si>
  <si>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</si>
  <si>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</si>
  <si>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</si>
  <si>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</si>
  <si>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r>
      <t xml:space="preserve">Prix unitaire du gant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</si>
  <si>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</si>
  <si>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</si>
  <si>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</si>
  <si>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</si>
  <si>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</si>
  <si>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</si>
  <si>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</si>
  <si>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</si>
  <si>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</si>
  <si>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</si>
  <si>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</si>
  <si>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</si>
  <si>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t>LOT 7 : Gants d'examen non steriles nitrile hydraté</t>
  </si>
  <si>
    <t>Gants d'examen non steriles nitrile hydraté</t>
  </si>
  <si>
    <t>7/1</t>
  </si>
  <si>
    <t>7/2</t>
  </si>
  <si>
    <t>7/3</t>
  </si>
  <si>
    <t>7/4</t>
  </si>
  <si>
    <t>7/5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</si>
</sst>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7" formatCode="#,##0.00&quot; €HT/carton&quot;"/>
    <numFmt numFmtId="169" formatCode="#,##0&quot; unités/palette&quot;"/>
    <numFmt numFmtId="170" formatCode="#,##0.00&quot; €HT/palette&quot;"/>
    <numFmt numFmtId="173" formatCode="#,##0.00&quot; €HT/gant&quot;"/>
    <numFmt numFmtId="174" formatCode="#,##0.00&quot; €TTC/gant&quot;"/>
    <numFmt numFmtId="175" formatCode="_-* #,##0.00\ [$€-40C]_-;\-* #,##0.00\ [$€-40C]_-;_-* &quot;-&quot;??\ [$€-40C]_-;_-@_-"/>
    <numFmt numFmtId="177" formatCode="#,##0&quot; unités/carton&quot;"/>
    <numFmt numFmtId="178" formatCode="#,##0&quot; unités/boit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9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7" borderId="16" xfId="2" applyFont="1" applyFill="1" applyBorder="1" applyAlignment="1" applyProtection="1">
      <alignment horizontal="center" vertical="center" wrapText="1"/>
    </xf>
    <xf numFmtId="10" fontId="10" fillId="4" borderId="16" xfId="2" applyNumberFormat="1" applyFont="1" applyFill="1" applyBorder="1" applyAlignment="1" applyProtection="1">
      <alignment horizontal="center" vertical="center" wrapText="1"/>
    </xf>
    <xf numFmtId="10" fontId="10" fillId="4" borderId="18" xfId="2" applyNumberFormat="1" applyFont="1" applyFill="1" applyBorder="1" applyAlignment="1" applyProtection="1">
      <alignment horizontal="center" vertical="center" wrapText="1"/>
    </xf>
    <xf numFmtId="0" fontId="9" fillId="7" borderId="20" xfId="2" applyFont="1" applyFill="1" applyBorder="1" applyAlignment="1" applyProtection="1">
      <alignment horizontal="center" vertical="center" wrapText="1"/>
    </xf>
    <xf numFmtId="0" fontId="9" fillId="7" borderId="22" xfId="2" applyFont="1" applyFill="1" applyBorder="1" applyAlignment="1" applyProtection="1">
      <alignment horizontal="center" vertical="center" wrapText="1"/>
    </xf>
    <xf numFmtId="0" fontId="17" fillId="7" borderId="23" xfId="2" applyFont="1" applyFill="1" applyBorder="1" applyAlignment="1" applyProtection="1">
      <alignment horizontal="center" vertical="center" wrapText="1"/>
    </xf>
    <xf numFmtId="10" fontId="10" fillId="4" borderId="23" xfId="2" applyNumberFormat="1" applyFont="1" applyFill="1" applyBorder="1" applyAlignment="1" applyProtection="1">
      <alignment horizontal="center" vertical="center" wrapText="1"/>
    </xf>
    <xf numFmtId="0" fontId="9" fillId="7" borderId="25" xfId="2" applyFont="1" applyFill="1" applyBorder="1" applyAlignment="1" applyProtection="1">
      <alignment horizontal="center" vertical="center" wrapText="1"/>
    </xf>
    <xf numFmtId="0" fontId="9" fillId="8" borderId="4" xfId="2" applyFont="1" applyFill="1" applyBorder="1" applyAlignment="1" applyProtection="1">
      <alignment horizontal="center" vertical="center" wrapText="1"/>
    </xf>
    <xf numFmtId="0" fontId="9" fillId="8" borderId="5" xfId="2" applyFont="1" applyFill="1" applyBorder="1" applyAlignment="1" applyProtection="1">
      <alignment horizontal="center" vertical="center" wrapText="1"/>
    </xf>
    <xf numFmtId="0" fontId="9" fillId="8" borderId="6" xfId="2" applyFont="1" applyFill="1" applyBorder="1" applyAlignment="1" applyProtection="1">
      <alignment horizontal="center" vertical="center" wrapText="1"/>
    </xf>
    <xf numFmtId="0" fontId="17" fillId="7" borderId="26" xfId="2" applyFont="1" applyFill="1" applyBorder="1" applyAlignment="1" applyProtection="1">
      <alignment horizontal="center" vertical="center" wrapText="1"/>
    </xf>
    <xf numFmtId="0" fontId="17" fillId="7" borderId="21" xfId="2" applyFont="1" applyFill="1" applyBorder="1" applyAlignment="1" applyProtection="1">
      <alignment horizontal="center" vertical="center" wrapText="1"/>
    </xf>
    <xf numFmtId="0" fontId="17" fillId="7" borderId="24" xfId="2" applyFont="1" applyFill="1" applyBorder="1" applyAlignment="1" applyProtection="1">
      <alignment horizontal="center" vertical="center" wrapText="1"/>
    </xf>
    <xf numFmtId="173" fontId="10" fillId="7" borderId="18" xfId="2" applyNumberFormat="1" applyFont="1" applyFill="1" applyBorder="1" applyAlignment="1" applyProtection="1">
      <alignment horizontal="center" vertical="center" wrapText="1"/>
    </xf>
    <xf numFmtId="173" fontId="10" fillId="7" borderId="16" xfId="2" applyNumberFormat="1" applyFont="1" applyFill="1" applyBorder="1" applyAlignment="1" applyProtection="1">
      <alignment horizontal="center" vertical="center" wrapText="1"/>
    </xf>
    <xf numFmtId="173" fontId="10" fillId="7" borderId="23" xfId="2" applyNumberFormat="1" applyFont="1" applyFill="1" applyBorder="1" applyAlignment="1" applyProtection="1">
      <alignment horizontal="center" vertical="center" wrapText="1"/>
    </xf>
    <xf numFmtId="174" fontId="10" fillId="7" borderId="19" xfId="2" applyNumberFormat="1" applyFont="1" applyFill="1" applyBorder="1" applyAlignment="1" applyProtection="1">
      <alignment horizontal="center" vertical="center" wrapText="1"/>
    </xf>
    <xf numFmtId="174" fontId="10" fillId="7" borderId="21" xfId="2" applyNumberFormat="1" applyFont="1" applyFill="1" applyBorder="1" applyAlignment="1" applyProtection="1">
      <alignment horizontal="center" vertical="center" wrapText="1"/>
    </xf>
    <xf numFmtId="174" fontId="10" fillId="7" borderId="24" xfId="2" applyNumberFormat="1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174" fontId="10" fillId="7" borderId="30" xfId="2" applyNumberFormat="1" applyFont="1" applyFill="1" applyBorder="1" applyAlignment="1" applyProtection="1">
      <alignment horizontal="center" vertical="center" wrapText="1"/>
    </xf>
    <xf numFmtId="174" fontId="10" fillId="7" borderId="31" xfId="2" applyNumberFormat="1" applyFont="1" applyFill="1" applyBorder="1" applyAlignment="1" applyProtection="1">
      <alignment horizontal="center" vertical="center" wrapText="1"/>
    </xf>
    <xf numFmtId="174" fontId="10" fillId="7" borderId="32" xfId="2" applyNumberFormat="1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173" fontId="13" fillId="7" borderId="17" xfId="2" applyNumberFormat="1" applyFont="1" applyFill="1" applyBorder="1" applyAlignment="1" applyProtection="1">
      <alignment horizontal="center" vertical="center" wrapText="1"/>
    </xf>
    <xf numFmtId="175" fontId="13" fillId="7" borderId="19" xfId="2" applyNumberFormat="1" applyFont="1" applyFill="1" applyBorder="1" applyAlignment="1" applyProtection="1">
      <alignment horizontal="center" vertical="center" wrapText="1"/>
    </xf>
    <xf numFmtId="173" fontId="13" fillId="7" borderId="20" xfId="2" applyNumberFormat="1" applyFont="1" applyFill="1" applyBorder="1" applyAlignment="1" applyProtection="1">
      <alignment horizontal="center" vertical="center" wrapText="1"/>
    </xf>
    <xf numFmtId="175" fontId="13" fillId="7" borderId="21" xfId="2" applyNumberFormat="1" applyFont="1" applyFill="1" applyBorder="1" applyAlignment="1" applyProtection="1">
      <alignment horizontal="center" vertical="center" wrapText="1"/>
    </xf>
    <xf numFmtId="173" fontId="13" fillId="7" borderId="22" xfId="2" applyNumberFormat="1" applyFont="1" applyFill="1" applyBorder="1" applyAlignment="1" applyProtection="1">
      <alignment horizontal="center" vertical="center" wrapText="1"/>
    </xf>
    <xf numFmtId="175" fontId="13" fillId="7" borderId="24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7" fillId="0" borderId="27" xfId="2" applyNumberFormat="1" applyFont="1" applyBorder="1" applyAlignment="1" applyProtection="1">
      <alignment horizontal="center" vertical="center" wrapText="1"/>
      <protection locked="0"/>
    </xf>
    <xf numFmtId="49" fontId="17" fillId="0" borderId="17" xfId="2" applyNumberFormat="1" applyFont="1" applyBorder="1" applyAlignment="1" applyProtection="1">
      <alignment horizontal="center" vertical="center" wrapText="1"/>
      <protection locked="0"/>
    </xf>
    <xf numFmtId="49" fontId="17" fillId="0" borderId="19" xfId="2" applyNumberFormat="1" applyFont="1" applyBorder="1" applyAlignment="1" applyProtection="1">
      <alignment horizontal="center" vertical="center" wrapText="1"/>
      <protection locked="0"/>
    </xf>
    <xf numFmtId="167" fontId="17" fillId="0" borderId="18" xfId="2" applyNumberFormat="1" applyFont="1" applyBorder="1" applyAlignment="1" applyProtection="1">
      <alignment horizontal="center" vertical="center" wrapText="1"/>
    </xf>
    <xf numFmtId="49" fontId="17" fillId="0" borderId="28" xfId="2" applyNumberFormat="1" applyFont="1" applyBorder="1" applyAlignment="1" applyProtection="1">
      <alignment horizontal="center" vertical="center" wrapText="1"/>
      <protection locked="0"/>
    </xf>
    <xf numFmtId="49" fontId="17" fillId="0" borderId="20" xfId="2" applyNumberFormat="1" applyFont="1" applyBorder="1" applyAlignment="1" applyProtection="1">
      <alignment horizontal="center" vertical="center" wrapText="1"/>
      <protection locked="0"/>
    </xf>
    <xf numFmtId="49" fontId="17" fillId="0" borderId="21" xfId="2" applyNumberFormat="1" applyFont="1" applyBorder="1" applyAlignment="1" applyProtection="1">
      <alignment horizontal="center" vertical="center" wrapText="1"/>
      <protection locked="0"/>
    </xf>
    <xf numFmtId="167" fontId="17" fillId="0" borderId="16" xfId="2" applyNumberFormat="1" applyFont="1" applyBorder="1" applyAlignment="1" applyProtection="1">
      <alignment horizontal="center" vertical="center" wrapText="1"/>
    </xf>
    <xf numFmtId="49" fontId="17" fillId="0" borderId="29" xfId="2" applyNumberFormat="1" applyFont="1" applyBorder="1" applyAlignment="1" applyProtection="1">
      <alignment horizontal="center" vertical="center" wrapText="1"/>
      <protection locked="0"/>
    </xf>
    <xf numFmtId="49" fontId="17" fillId="0" borderId="22" xfId="2" applyNumberFormat="1" applyFont="1" applyBorder="1" applyAlignment="1" applyProtection="1">
      <alignment horizontal="center" vertical="center" wrapText="1"/>
      <protection locked="0"/>
    </xf>
    <xf numFmtId="49" fontId="17" fillId="0" borderId="24" xfId="2" applyNumberFormat="1" applyFont="1" applyBorder="1" applyAlignment="1" applyProtection="1">
      <alignment horizontal="center" vertical="center" wrapText="1"/>
      <protection locked="0"/>
    </xf>
    <xf numFmtId="167" fontId="17" fillId="0" borderId="23" xfId="2" applyNumberFormat="1" applyFont="1" applyBorder="1" applyAlignment="1" applyProtection="1">
      <alignment horizontal="center" vertical="center" wrapText="1"/>
    </xf>
    <xf numFmtId="169" fontId="17" fillId="0" borderId="18" xfId="2" applyNumberFormat="1" applyFont="1" applyBorder="1" applyAlignment="1" applyProtection="1">
      <alignment horizontal="center" vertical="center" wrapText="1"/>
      <protection locked="0"/>
    </xf>
    <xf numFmtId="170" fontId="17" fillId="0" borderId="18" xfId="2" applyNumberFormat="1" applyFont="1" applyBorder="1" applyAlignment="1" applyProtection="1">
      <alignment horizontal="center" vertical="center" wrapText="1"/>
    </xf>
    <xf numFmtId="169" fontId="17" fillId="0" borderId="16" xfId="2" applyNumberFormat="1" applyFont="1" applyBorder="1" applyAlignment="1" applyProtection="1">
      <alignment horizontal="center" vertical="center" wrapText="1"/>
      <protection locked="0"/>
    </xf>
    <xf numFmtId="170" fontId="17" fillId="0" borderId="16" xfId="2" applyNumberFormat="1" applyFont="1" applyBorder="1" applyAlignment="1" applyProtection="1">
      <alignment horizontal="center" vertical="center" wrapText="1"/>
    </xf>
    <xf numFmtId="169" fontId="17" fillId="0" borderId="23" xfId="2" applyNumberFormat="1" applyFont="1" applyBorder="1" applyAlignment="1" applyProtection="1">
      <alignment horizontal="center" vertical="center" wrapText="1"/>
      <protection locked="0"/>
    </xf>
    <xf numFmtId="170" fontId="17" fillId="0" borderId="23" xfId="2" applyNumberFormat="1" applyFont="1" applyBorder="1" applyAlignment="1" applyProtection="1">
      <alignment horizontal="center" vertical="center" wrapText="1"/>
    </xf>
    <xf numFmtId="177" fontId="17" fillId="0" borderId="18" xfId="2" applyNumberFormat="1" applyFont="1" applyBorder="1" applyAlignment="1" applyProtection="1">
      <alignment horizontal="center" vertical="center" wrapText="1"/>
      <protection locked="0"/>
    </xf>
    <xf numFmtId="177" fontId="17" fillId="0" borderId="16" xfId="2" applyNumberFormat="1" applyFont="1" applyBorder="1" applyAlignment="1" applyProtection="1">
      <alignment horizontal="center" vertical="center" wrapText="1"/>
      <protection locked="0"/>
    </xf>
    <xf numFmtId="177" fontId="17" fillId="0" borderId="23" xfId="2" applyNumberFormat="1" applyFont="1" applyBorder="1" applyAlignment="1" applyProtection="1">
      <alignment horizontal="center" vertical="center" wrapText="1"/>
      <protection locked="0"/>
    </xf>
    <xf numFmtId="178" fontId="17" fillId="0" borderId="18" xfId="2" applyNumberFormat="1" applyFont="1" applyBorder="1" applyAlignment="1" applyProtection="1">
      <alignment horizontal="center" vertical="center" wrapText="1"/>
      <protection locked="0"/>
    </xf>
    <xf numFmtId="178" fontId="17" fillId="0" borderId="16" xfId="2" applyNumberFormat="1" applyFont="1" applyBorder="1" applyAlignment="1" applyProtection="1">
      <alignment horizontal="center" vertical="center" wrapText="1"/>
      <protection locked="0"/>
    </xf>
    <xf numFmtId="178" fontId="17" fillId="0" borderId="23" xfId="2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17" xfId="2" applyFont="1" applyBorder="1" applyAlignment="1" applyProtection="1">
      <alignment horizontal="center" vertical="center" wrapText="1"/>
      <protection locked="0"/>
    </xf>
    <xf numFmtId="0" fontId="17" fillId="0" borderId="20" xfId="2" applyFont="1" applyBorder="1" applyAlignment="1" applyProtection="1">
      <alignment horizontal="center" vertical="center" wrapText="1"/>
      <protection locked="0"/>
    </xf>
    <xf numFmtId="0" fontId="17" fillId="0" borderId="22" xfId="2" applyFont="1" applyBorder="1" applyAlignment="1" applyProtection="1">
      <alignment horizontal="center" vertical="center" wrapText="1"/>
      <protection locked="0"/>
    </xf>
    <xf numFmtId="16" fontId="17" fillId="7" borderId="16" xfId="2" applyNumberFormat="1" applyFont="1" applyFill="1" applyBorder="1" applyAlignment="1" applyProtection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75" fontId="18" fillId="7" borderId="15" xfId="2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6"/>
  <sheetViews>
    <sheetView tabSelected="1" zoomScale="70" zoomScaleNormal="70" workbookViewId="0">
      <selection activeCell="A9" sqref="A9:A13"/>
    </sheetView>
  </sheetViews>
  <sheetFormatPr baseColWidth="10" defaultColWidth="11.44140625" defaultRowHeight="14.4" x14ac:dyDescent="0.3"/>
  <cols>
    <col min="1" max="1" width="36.44140625" style="1" customWidth="1"/>
    <col min="2" max="2" width="16.33203125" style="1" bestFit="1" customWidth="1"/>
    <col min="3" max="3" width="26.5546875" style="1" bestFit="1" customWidth="1"/>
    <col min="4" max="4" width="26.5546875" style="1" customWidth="1"/>
    <col min="5" max="5" width="20.5546875" style="1" customWidth="1"/>
    <col min="6" max="6" width="27.109375" style="1" customWidth="1"/>
    <col min="7" max="7" width="16" style="2" customWidth="1"/>
    <col min="8" max="8" width="24.109375" style="2" bestFit="1" customWidth="1"/>
    <col min="9" max="9" width="26.33203125" style="2" bestFit="1" customWidth="1"/>
    <col min="10" max="10" width="25.5546875" style="2" customWidth="1"/>
    <col min="11" max="11" width="12.44140625" style="1" bestFit="1" customWidth="1"/>
    <col min="12" max="12" width="23.109375" style="1" bestFit="1" customWidth="1"/>
    <col min="13" max="13" width="34.88671875" style="1" customWidth="1"/>
    <col min="14" max="14" width="33.109375" style="1" bestFit="1" customWidth="1"/>
    <col min="15" max="15" width="25.88671875" style="1" bestFit="1" customWidth="1"/>
    <col min="16" max="16" width="26.44140625" style="1" customWidth="1"/>
    <col min="17" max="17" width="31.6640625" style="1" customWidth="1"/>
    <col min="18" max="18" width="26.6640625" style="1" customWidth="1"/>
    <col min="19" max="19" width="24.5546875" style="1" bestFit="1" customWidth="1"/>
    <col min="20" max="20" width="23.44140625" style="1" bestFit="1" customWidth="1"/>
    <col min="21" max="21" width="23.33203125" style="1" customWidth="1"/>
    <col min="22" max="22" width="22.44140625" style="1" customWidth="1"/>
    <col min="23" max="23" width="24.77734375" style="1" customWidth="1"/>
    <col min="24" max="24" width="35.44140625" style="1" customWidth="1"/>
    <col min="25" max="16384" width="11.44140625" style="1"/>
  </cols>
  <sheetData>
    <row r="1" spans="1:24" ht="50.25" customHeight="1" thickBot="1" x14ac:dyDescent="0.35">
      <c r="A1" s="20" t="s">
        <v>38</v>
      </c>
      <c r="B1" s="21"/>
      <c r="C1" s="21"/>
      <c r="D1" s="21"/>
      <c r="E1" s="21"/>
      <c r="F1" s="21"/>
      <c r="G1" s="22"/>
      <c r="H1" s="1"/>
      <c r="I1" s="1"/>
      <c r="J1" s="1"/>
    </row>
    <row r="2" spans="1:24" ht="41.25" customHeight="1" thickBot="1" x14ac:dyDescent="0.35">
      <c r="A2" s="13" t="s">
        <v>1</v>
      </c>
      <c r="B2" s="14"/>
      <c r="C2" s="14"/>
      <c r="D2" s="14"/>
      <c r="E2" s="14"/>
      <c r="F2" s="14"/>
      <c r="G2" s="15"/>
      <c r="H2" s="1"/>
      <c r="I2" s="1"/>
      <c r="J2" s="1"/>
    </row>
    <row r="3" spans="1:24" ht="51" customHeight="1" thickBot="1" x14ac:dyDescent="0.35">
      <c r="A3" s="23" t="s">
        <v>39</v>
      </c>
      <c r="B3" s="24"/>
      <c r="C3" s="24"/>
      <c r="D3" s="24"/>
      <c r="E3" s="24"/>
      <c r="F3" s="24"/>
      <c r="G3" s="25"/>
      <c r="H3" s="1"/>
      <c r="I3" s="1"/>
      <c r="J3" s="1"/>
    </row>
    <row r="4" spans="1:24" s="3" customFormat="1" ht="37.799999999999997" customHeight="1" thickBot="1" x14ac:dyDescent="0.35">
      <c r="A4" s="26" t="s">
        <v>0</v>
      </c>
      <c r="B4" s="27"/>
      <c r="C4" s="26"/>
      <c r="D4" s="27"/>
      <c r="E4" s="27"/>
      <c r="F4" s="27"/>
      <c r="G4" s="88"/>
    </row>
    <row r="5" spans="1:24" s="3" customFormat="1" ht="37.5" customHeight="1" x14ac:dyDescent="0.3">
      <c r="A5" s="4"/>
      <c r="B5" s="4"/>
      <c r="C5" s="4"/>
      <c r="D5" s="4"/>
      <c r="E5" s="4"/>
      <c r="F5" s="28"/>
      <c r="G5" s="4"/>
      <c r="H5" s="4"/>
      <c r="I5" s="4"/>
      <c r="J5" s="4"/>
      <c r="K5" s="4"/>
      <c r="L5" s="4"/>
      <c r="M5" s="4"/>
    </row>
    <row r="6" spans="1:24" ht="15" thickBot="1" x14ac:dyDescent="0.35">
      <c r="G6" s="1"/>
      <c r="H6" s="1"/>
      <c r="I6" s="1"/>
      <c r="J6" s="1"/>
    </row>
    <row r="7" spans="1:24" ht="31.8" thickBot="1" x14ac:dyDescent="0.35">
      <c r="A7" s="5"/>
      <c r="B7" s="5"/>
      <c r="C7" s="5"/>
      <c r="D7" s="5"/>
      <c r="E7" s="6"/>
      <c r="F7" s="7"/>
      <c r="G7" s="16" t="s">
        <v>19</v>
      </c>
      <c r="H7" s="17"/>
      <c r="I7" s="17"/>
      <c r="J7" s="17"/>
      <c r="K7" s="17"/>
      <c r="L7" s="18"/>
      <c r="M7" s="16" t="s">
        <v>20</v>
      </c>
      <c r="N7" s="17"/>
      <c r="O7" s="17"/>
      <c r="P7" s="17"/>
      <c r="Q7" s="18"/>
      <c r="R7" s="16" t="s">
        <v>21</v>
      </c>
      <c r="S7" s="17"/>
      <c r="T7" s="17"/>
      <c r="U7" s="17"/>
      <c r="V7" s="18"/>
      <c r="W7" s="49" t="s">
        <v>33</v>
      </c>
      <c r="X7" s="50"/>
    </row>
    <row r="8" spans="1:24" s="8" customFormat="1" ht="90" customHeight="1" thickBot="1" x14ac:dyDescent="0.35">
      <c r="A8" s="37" t="s">
        <v>7</v>
      </c>
      <c r="B8" s="38" t="s">
        <v>13</v>
      </c>
      <c r="C8" s="39" t="s">
        <v>12</v>
      </c>
      <c r="D8" s="94" t="s">
        <v>32</v>
      </c>
      <c r="E8" s="9" t="s">
        <v>8</v>
      </c>
      <c r="F8" s="10" t="s">
        <v>9</v>
      </c>
      <c r="G8" s="9" t="s">
        <v>23</v>
      </c>
      <c r="H8" s="11" t="s">
        <v>24</v>
      </c>
      <c r="I8" s="11" t="s">
        <v>22</v>
      </c>
      <c r="J8" s="11" t="s">
        <v>26</v>
      </c>
      <c r="K8" s="12" t="s">
        <v>4</v>
      </c>
      <c r="L8" s="10" t="s">
        <v>27</v>
      </c>
      <c r="M8" s="9" t="s">
        <v>25</v>
      </c>
      <c r="N8" s="11" t="s">
        <v>3</v>
      </c>
      <c r="O8" s="11" t="s">
        <v>10</v>
      </c>
      <c r="P8" s="11" t="s">
        <v>28</v>
      </c>
      <c r="Q8" s="10" t="s">
        <v>29</v>
      </c>
      <c r="R8" s="9" t="s">
        <v>5</v>
      </c>
      <c r="S8" s="11" t="s">
        <v>6</v>
      </c>
      <c r="T8" s="11" t="s">
        <v>11</v>
      </c>
      <c r="U8" s="11" t="s">
        <v>30</v>
      </c>
      <c r="V8" s="12" t="s">
        <v>31</v>
      </c>
      <c r="W8" s="54" t="s">
        <v>35</v>
      </c>
      <c r="X8" s="55" t="s">
        <v>34</v>
      </c>
    </row>
    <row r="9" spans="1:24" s="8" customFormat="1" ht="36.6" customHeight="1" x14ac:dyDescent="0.3">
      <c r="A9" s="36" t="s">
        <v>40</v>
      </c>
      <c r="B9" s="93" t="s">
        <v>41</v>
      </c>
      <c r="C9" s="40" t="s">
        <v>14</v>
      </c>
      <c r="D9" s="64"/>
      <c r="E9" s="65"/>
      <c r="F9" s="66"/>
      <c r="G9" s="65"/>
      <c r="H9" s="85"/>
      <c r="I9" s="67"/>
      <c r="J9" s="43" t="e">
        <f t="shared" ref="J9" si="0">I9/H9</f>
        <v>#DIV/0!</v>
      </c>
      <c r="K9" s="31"/>
      <c r="L9" s="46" t="e">
        <f>J9*(1+K9)</f>
        <v>#DIV/0!</v>
      </c>
      <c r="M9" s="90"/>
      <c r="N9" s="82"/>
      <c r="O9" s="77"/>
      <c r="P9" s="43" t="e">
        <f>O9/N9</f>
        <v>#DIV/0!</v>
      </c>
      <c r="Q9" s="46" t="e">
        <f>P9*(1+K9)</f>
        <v>#DIV/0!</v>
      </c>
      <c r="R9" s="90"/>
      <c r="S9" s="76"/>
      <c r="T9" s="77"/>
      <c r="U9" s="43" t="e">
        <f>T9/S9</f>
        <v>#DIV/0!</v>
      </c>
      <c r="V9" s="51" t="e">
        <f>U9*(1+K9)</f>
        <v>#DIV/0!</v>
      </c>
      <c r="W9" s="56" t="e">
        <f>AVERAGE(J9,P9,U9)</f>
        <v>#DIV/0!</v>
      </c>
      <c r="X9" s="57" t="e">
        <f>W9*D9</f>
        <v>#DIV/0!</v>
      </c>
    </row>
    <row r="10" spans="1:24" s="8" customFormat="1" ht="36" x14ac:dyDescent="0.3">
      <c r="A10" s="32"/>
      <c r="B10" s="29" t="s">
        <v>42</v>
      </c>
      <c r="C10" s="41" t="s">
        <v>15</v>
      </c>
      <c r="D10" s="68"/>
      <c r="E10" s="69"/>
      <c r="F10" s="70"/>
      <c r="G10" s="69"/>
      <c r="H10" s="86"/>
      <c r="I10" s="71"/>
      <c r="J10" s="44" t="e">
        <f t="shared" ref="J10:J12" si="1">I10/H10</f>
        <v>#DIV/0!</v>
      </c>
      <c r="K10" s="30"/>
      <c r="L10" s="47" t="e">
        <f>J10*(1+K10)</f>
        <v>#DIV/0!</v>
      </c>
      <c r="M10" s="91"/>
      <c r="N10" s="83"/>
      <c r="O10" s="79"/>
      <c r="P10" s="44" t="e">
        <f>O10/N10</f>
        <v>#DIV/0!</v>
      </c>
      <c r="Q10" s="47" t="e">
        <f>P10*(1+K10)</f>
        <v>#DIV/0!</v>
      </c>
      <c r="R10" s="91"/>
      <c r="S10" s="78"/>
      <c r="T10" s="79"/>
      <c r="U10" s="44" t="e">
        <f>T10/S10</f>
        <v>#DIV/0!</v>
      </c>
      <c r="V10" s="52" t="e">
        <f>U10*(1+K10)</f>
        <v>#DIV/0!</v>
      </c>
      <c r="W10" s="58" t="e">
        <f t="shared" ref="W10:W12" si="2">AVERAGE(J10,P10,U10)</f>
        <v>#DIV/0!</v>
      </c>
      <c r="X10" s="59" t="e">
        <f t="shared" ref="X10:X12" si="3">W10*D10</f>
        <v>#DIV/0!</v>
      </c>
    </row>
    <row r="11" spans="1:24" s="8" customFormat="1" ht="36" x14ac:dyDescent="0.3">
      <c r="A11" s="32"/>
      <c r="B11" s="29" t="s">
        <v>43</v>
      </c>
      <c r="C11" s="41" t="s">
        <v>16</v>
      </c>
      <c r="D11" s="68"/>
      <c r="E11" s="69"/>
      <c r="F11" s="70"/>
      <c r="G11" s="69"/>
      <c r="H11" s="86"/>
      <c r="I11" s="71"/>
      <c r="J11" s="44" t="e">
        <f t="shared" si="1"/>
        <v>#DIV/0!</v>
      </c>
      <c r="K11" s="30"/>
      <c r="L11" s="47" t="e">
        <f>J11*(1+K11)</f>
        <v>#DIV/0!</v>
      </c>
      <c r="M11" s="91"/>
      <c r="N11" s="83"/>
      <c r="O11" s="79"/>
      <c r="P11" s="44" t="e">
        <f>O11/N11</f>
        <v>#DIV/0!</v>
      </c>
      <c r="Q11" s="47" t="e">
        <f>P11*(1+K11)</f>
        <v>#DIV/0!</v>
      </c>
      <c r="R11" s="91"/>
      <c r="S11" s="78"/>
      <c r="T11" s="79"/>
      <c r="U11" s="44" t="e">
        <f>T11/S11</f>
        <v>#DIV/0!</v>
      </c>
      <c r="V11" s="52" t="e">
        <f>U11*(1+K11)</f>
        <v>#DIV/0!</v>
      </c>
      <c r="W11" s="58" t="e">
        <f t="shared" si="2"/>
        <v>#DIV/0!</v>
      </c>
      <c r="X11" s="59" t="e">
        <f t="shared" si="3"/>
        <v>#DIV/0!</v>
      </c>
    </row>
    <row r="12" spans="1:24" s="8" customFormat="1" ht="36" x14ac:dyDescent="0.3">
      <c r="A12" s="32"/>
      <c r="B12" s="29" t="s">
        <v>44</v>
      </c>
      <c r="C12" s="41" t="s">
        <v>17</v>
      </c>
      <c r="D12" s="68"/>
      <c r="E12" s="69"/>
      <c r="F12" s="70"/>
      <c r="G12" s="69"/>
      <c r="H12" s="86"/>
      <c r="I12" s="71"/>
      <c r="J12" s="44" t="e">
        <f t="shared" si="1"/>
        <v>#DIV/0!</v>
      </c>
      <c r="K12" s="30"/>
      <c r="L12" s="47" t="e">
        <f>J12*(1+K12)</f>
        <v>#DIV/0!</v>
      </c>
      <c r="M12" s="91"/>
      <c r="N12" s="83"/>
      <c r="O12" s="79"/>
      <c r="P12" s="44" t="e">
        <f>O12/N12</f>
        <v>#DIV/0!</v>
      </c>
      <c r="Q12" s="47" t="e">
        <f>P12*(1+K12)</f>
        <v>#DIV/0!</v>
      </c>
      <c r="R12" s="91"/>
      <c r="S12" s="78"/>
      <c r="T12" s="79"/>
      <c r="U12" s="44" t="e">
        <f>T12/S12</f>
        <v>#DIV/0!</v>
      </c>
      <c r="V12" s="52" t="e">
        <f>U12*(1+K12)</f>
        <v>#DIV/0!</v>
      </c>
      <c r="W12" s="58" t="e">
        <f t="shared" si="2"/>
        <v>#DIV/0!</v>
      </c>
      <c r="X12" s="59" t="e">
        <f t="shared" si="3"/>
        <v>#DIV/0!</v>
      </c>
    </row>
    <row r="13" spans="1:24" s="8" customFormat="1" ht="36.6" thickBot="1" x14ac:dyDescent="0.35">
      <c r="A13" s="33"/>
      <c r="B13" s="34" t="s">
        <v>45</v>
      </c>
      <c r="C13" s="42" t="s">
        <v>18</v>
      </c>
      <c r="D13" s="72"/>
      <c r="E13" s="73"/>
      <c r="F13" s="74"/>
      <c r="G13" s="73"/>
      <c r="H13" s="87"/>
      <c r="I13" s="75"/>
      <c r="J13" s="45" t="e">
        <f t="shared" ref="J13" si="4">I13/H13</f>
        <v>#DIV/0!</v>
      </c>
      <c r="K13" s="35"/>
      <c r="L13" s="48" t="e">
        <f>J13*(1+K13)</f>
        <v>#DIV/0!</v>
      </c>
      <c r="M13" s="92"/>
      <c r="N13" s="84"/>
      <c r="O13" s="81"/>
      <c r="P13" s="45" t="e">
        <f>O13/N13</f>
        <v>#DIV/0!</v>
      </c>
      <c r="Q13" s="48" t="e">
        <f>P13*(1+K13)</f>
        <v>#DIV/0!</v>
      </c>
      <c r="R13" s="92"/>
      <c r="S13" s="80"/>
      <c r="T13" s="81"/>
      <c r="U13" s="45" t="e">
        <f>T13/S13</f>
        <v>#DIV/0!</v>
      </c>
      <c r="V13" s="53" t="e">
        <f>U13*(1+K13)</f>
        <v>#DIV/0!</v>
      </c>
      <c r="W13" s="60" t="e">
        <f t="shared" ref="W13" si="5">AVERAGE(J13,P13,U13)</f>
        <v>#DIV/0!</v>
      </c>
      <c r="X13" s="61" t="e">
        <f t="shared" ref="X13" si="6">W13*D13</f>
        <v>#DIV/0!</v>
      </c>
    </row>
    <row r="14" spans="1:24" ht="24" thickBot="1" x14ac:dyDescent="0.35">
      <c r="G14" s="1"/>
      <c r="H14" s="1"/>
      <c r="I14" s="1"/>
      <c r="J14" s="1"/>
      <c r="W14" s="62" t="s">
        <v>36</v>
      </c>
      <c r="X14" s="95" t="e">
        <f>SUM(X9:X13)</f>
        <v>#DIV/0!</v>
      </c>
    </row>
    <row r="15" spans="1:24" ht="54.6" thickBot="1" x14ac:dyDescent="0.35">
      <c r="A15" s="63" t="s">
        <v>37</v>
      </c>
      <c r="B15" s="89"/>
      <c r="G15" s="1"/>
      <c r="H15" s="1"/>
      <c r="I15" s="1"/>
      <c r="J15" s="1"/>
      <c r="W15" s="62"/>
    </row>
    <row r="16" spans="1:24" x14ac:dyDescent="0.3">
      <c r="G16" s="1"/>
      <c r="H16" s="1"/>
      <c r="I16" s="1"/>
      <c r="J16" s="1"/>
    </row>
    <row r="17" spans="5:32" ht="23.4" x14ac:dyDescent="0.3">
      <c r="E17" s="19" t="s">
        <v>2</v>
      </c>
      <c r="F17" s="19"/>
      <c r="G17" s="19"/>
      <c r="H17" s="1"/>
      <c r="I17" s="1"/>
      <c r="J17" s="1"/>
    </row>
    <row r="18" spans="5:32" x14ac:dyDescent="0.3">
      <c r="G18" s="1"/>
      <c r="H18" s="1"/>
      <c r="I18" s="1"/>
      <c r="J18" s="1"/>
    </row>
    <row r="19" spans="5:32" x14ac:dyDescent="0.3">
      <c r="G19" s="1"/>
      <c r="H19" s="1"/>
      <c r="I19" s="1"/>
      <c r="J19" s="1"/>
    </row>
    <row r="20" spans="5:32" ht="23.4" x14ac:dyDescent="0.3"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5:32" ht="36.75" customHeight="1" x14ac:dyDescent="0.3"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5:32" x14ac:dyDescent="0.3">
      <c r="G22" s="1"/>
      <c r="H22" s="1"/>
      <c r="I22" s="1"/>
      <c r="J22" s="1"/>
    </row>
    <row r="23" spans="5:32" x14ac:dyDescent="0.3">
      <c r="G23" s="1"/>
      <c r="H23" s="1"/>
      <c r="I23" s="1"/>
      <c r="J23" s="1"/>
    </row>
    <row r="24" spans="5:32" x14ac:dyDescent="0.3">
      <c r="G24" s="1"/>
      <c r="H24" s="1"/>
      <c r="I24" s="1"/>
      <c r="J24" s="1"/>
    </row>
    <row r="25" spans="5:32" x14ac:dyDescent="0.3">
      <c r="G25" s="1"/>
      <c r="H25" s="1"/>
      <c r="I25" s="1"/>
      <c r="J25" s="1"/>
    </row>
    <row r="26" spans="5:32" x14ac:dyDescent="0.3">
      <c r="G26" s="1"/>
      <c r="H26" s="1"/>
      <c r="I26" s="1"/>
      <c r="J26" s="1"/>
    </row>
  </sheetData>
  <mergeCells count="11">
    <mergeCell ref="W7:X7"/>
    <mergeCell ref="A2:G2"/>
    <mergeCell ref="A1:G1"/>
    <mergeCell ref="A4:B4"/>
    <mergeCell ref="C4:G4"/>
    <mergeCell ref="A3:G3"/>
    <mergeCell ref="A9:A13"/>
    <mergeCell ref="R7:V7"/>
    <mergeCell ref="E17:G17"/>
    <mergeCell ref="G7:L7"/>
    <mergeCell ref="M7:Q7"/>
  </mergeCells>
  <conditionalFormatting sqref="G22:J65534 G14:J16 E8 G7 G5:J6 H17:J17 G18:J19">
    <cfRule type="containsBlanks" priority="25" stopIfTrue="1">
      <formula>LEN(TRIM(E5))=0</formula>
    </cfRule>
    <cfRule type="containsText" dxfId="8" priority="26" stopIfTrue="1" operator="containsText" text="VIDE">
      <formula>NOT(ISERROR(SEARCH("VIDE",E5)))</formula>
    </cfRule>
    <cfRule type="cellIs" priority="27" stopIfTrue="1" operator="equal">
      <formula>"VIDE"</formula>
    </cfRule>
  </conditionalFormatting>
  <conditionalFormatting sqref="A5:F5">
    <cfRule type="containsBlanks" priority="19" stopIfTrue="1">
      <formula>LEN(TRIM(A5))=0</formula>
    </cfRule>
    <cfRule type="containsText" dxfId="6" priority="20" stopIfTrue="1" operator="containsText" text="VIDE">
      <formula>NOT(ISERROR(SEARCH("VIDE",A5)))</formula>
    </cfRule>
    <cfRule type="cellIs" priority="21" stopIfTrue="1" operator="equal">
      <formula>"VIDE"</formula>
    </cfRule>
  </conditionalFormatting>
  <conditionalFormatting sqref="M7">
    <cfRule type="containsBlanks" priority="16" stopIfTrue="1">
      <formula>LEN(TRIM(M7))=0</formula>
    </cfRule>
    <cfRule type="containsText" dxfId="5" priority="17" stopIfTrue="1" operator="containsText" text="VIDE">
      <formula>NOT(ISERROR(SEARCH("VIDE",M7)))</formula>
    </cfRule>
    <cfRule type="cellIs" priority="18" stopIfTrue="1" operator="equal">
      <formula>"VIDE"</formula>
    </cfRule>
  </conditionalFormatting>
  <conditionalFormatting sqref="R7">
    <cfRule type="containsBlanks" priority="13" stopIfTrue="1">
      <formula>LEN(TRIM(R7))=0</formula>
    </cfRule>
    <cfRule type="containsText" dxfId="4" priority="14" stopIfTrue="1" operator="containsText" text="VIDE">
      <formula>NOT(ISERROR(SEARCH("VIDE",R7)))</formula>
    </cfRule>
    <cfRule type="cellIs" priority="15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4ceef-abd9-44f6-b2ee-7f3b9d237071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7</vt:lpstr>
      <vt:lpstr>'Lot 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2025-05-20T09:27:07Z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